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0" windowWidth="5715" windowHeight="23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R8" i="1" l="1"/>
  <c r="R18" i="1"/>
  <c r="R17" i="1"/>
  <c r="R16" i="1"/>
  <c r="R15" i="1"/>
  <c r="R14" i="1"/>
  <c r="R13" i="1"/>
  <c r="R12" i="1"/>
  <c r="R11" i="1"/>
  <c r="R10" i="1"/>
  <c r="R7" i="1"/>
  <c r="R9" i="1"/>
  <c r="Q19" i="1"/>
  <c r="O19" i="1"/>
  <c r="K19" i="1"/>
  <c r="I19" i="1"/>
  <c r="G19" i="1"/>
  <c r="E19" i="1"/>
  <c r="C19" i="1"/>
  <c r="R19" i="1" l="1"/>
  <c r="D17" i="2"/>
  <c r="C17" i="2"/>
  <c r="S11" i="2"/>
  <c r="S13" i="1" l="1"/>
  <c r="D19" i="1"/>
</calcChain>
</file>

<file path=xl/sharedStrings.xml><?xml version="1.0" encoding="utf-8"?>
<sst xmlns="http://schemas.openxmlformats.org/spreadsheetml/2006/main" count="74" uniqueCount="25">
  <si>
    <t>BUDGET Y PAGOS 2013</t>
  </si>
  <si>
    <t>Mina</t>
  </si>
  <si>
    <t>Planta (Pilas)</t>
  </si>
  <si>
    <t>Proceso (Onzas)</t>
  </si>
  <si>
    <t>Costos</t>
  </si>
  <si>
    <t>Mes</t>
  </si>
  <si>
    <t>Budget</t>
  </si>
  <si>
    <t>Real</t>
  </si>
  <si>
    <t>%</t>
  </si>
  <si>
    <t>Pago</t>
  </si>
  <si>
    <t>bonos pag</t>
  </si>
  <si>
    <t>Costo*onza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</si>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</sst>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1" fillId="2" borderId="4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3" borderId="4" xfId="0" applyFill="1" applyBorder="1"/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0" fillId="8" borderId="4" xfId="0" applyFill="1" applyBorder="1"/>
    <xf numFmtId="0" fontId="0" fillId="7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3" borderId="4" xfId="0" applyFont="1" applyFill="1" applyBorder="1"/>
    <xf numFmtId="0" fontId="0" fillId="11" borderId="4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12" borderId="9" xfId="0" applyFont="1" applyFill="1" applyBorder="1"/>
    <xf numFmtId="0" fontId="1" fillId="9" borderId="9" xfId="0" applyFont="1" applyFill="1" applyBorder="1" applyAlignment="1">
      <alignment horizontal="center"/>
    </xf>
    <xf numFmtId="0" fontId="0" fillId="12" borderId="5" xfId="0" applyFill="1" applyBorder="1"/>
    <xf numFmtId="0" fontId="0" fillId="12" borderId="4" xfId="0" applyFill="1" applyBorder="1"/>
    <xf numFmtId="0" fontId="0" fillId="13" borderId="0" xfId="0" applyFill="1"/>
    <xf numFmtId="0" fontId="0" fillId="13" borderId="10" xfId="0" applyFill="1" applyBorder="1"/>
    <xf numFmtId="0" fontId="0" fillId="13" borderId="11" xfId="0" applyFill="1" applyBorder="1"/>
    <xf numFmtId="0" fontId="1" fillId="13" borderId="4" xfId="0" applyFont="1" applyFill="1" applyBorder="1" applyAlignment="1"/>
    <xf numFmtId="0" fontId="1" fillId="13" borderId="5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9" xfId="0" applyFont="1" applyFill="1" applyBorder="1"/>
    <xf numFmtId="0" fontId="0" fillId="13" borderId="4" xfId="0" applyFill="1" applyBorder="1"/>
    <xf numFmtId="0" fontId="0" fillId="13" borderId="4" xfId="0" applyFill="1" applyBorder="1" applyAlignment="1">
      <alignment horizontal="center"/>
    </xf>
    <xf numFmtId="0" fontId="0" fillId="13" borderId="5" xfId="0" applyFill="1" applyBorder="1"/>
    <xf numFmtId="0" fontId="1" fillId="13" borderId="4" xfId="0" applyFont="1" applyFill="1" applyBorder="1" applyAlignment="1">
      <alignment horizontal="center"/>
    </xf>
    <xf numFmtId="0" fontId="1" fillId="13" borderId="4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1" fillId="13" borderId="6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9"/>
  <sheetViews>
    <sheetView tabSelected="1" workbookViewId="0">
      <selection activeCell="M23" sqref="M23"/>
    </sheetView>
  </sheetViews>
  <sheetFormatPr baseColWidth="10" defaultRowHeight="15" x14ac:dyDescent="0.25"/>
  <cols>
    <col min="2" max="2" width="10.42578125" customWidth="1"/>
    <col min="3" max="3" width="10.140625" customWidth="1"/>
    <col min="4" max="4" width="8.28515625" customWidth="1"/>
    <col min="5" max="5" width="8.5703125" customWidth="1"/>
    <col min="6" max="6" width="9.42578125" customWidth="1"/>
    <col min="7" max="7" width="8.7109375" customWidth="1"/>
    <col min="8" max="8" width="6.85546875" customWidth="1"/>
    <col min="9" max="9" width="8.140625" customWidth="1"/>
    <col min="10" max="10" width="9.140625" customWidth="1"/>
    <col min="11" max="11" width="9.85546875" customWidth="1"/>
    <col min="12" max="12" width="8.7109375" customWidth="1"/>
    <col min="13" max="13" width="8.140625" customWidth="1"/>
    <col min="14" max="14" width="10.140625" customWidth="1"/>
    <col min="15" max="15" width="10.85546875" customWidth="1"/>
    <col min="16" max="16" width="7.5703125" customWidth="1"/>
    <col min="17" max="17" width="7.42578125" customWidth="1"/>
    <col min="18" max="18" width="10.85546875" customWidth="1"/>
    <col min="19" max="19" width="10.7109375" customWidth="1"/>
  </cols>
  <sheetData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.75" thickBot="1" x14ac:dyDescent="0.4">
      <c r="A4" s="32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</row>
    <row r="5" spans="1:19" ht="15.75" thickBot="1" x14ac:dyDescent="0.3">
      <c r="A5" s="1"/>
      <c r="B5" s="35" t="s">
        <v>1</v>
      </c>
      <c r="C5" s="36"/>
      <c r="D5" s="36"/>
      <c r="E5" s="37"/>
      <c r="F5" s="35" t="s">
        <v>2</v>
      </c>
      <c r="G5" s="36"/>
      <c r="H5" s="36"/>
      <c r="I5" s="37"/>
      <c r="J5" s="35" t="s">
        <v>3</v>
      </c>
      <c r="K5" s="36"/>
      <c r="L5" s="36"/>
      <c r="M5" s="37"/>
      <c r="N5" s="35" t="s">
        <v>4</v>
      </c>
      <c r="O5" s="36"/>
      <c r="P5" s="36"/>
      <c r="Q5" s="36"/>
      <c r="R5" s="14"/>
      <c r="S5" s="15"/>
    </row>
    <row r="6" spans="1:19" ht="15.75" thickBot="1" x14ac:dyDescent="0.3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6</v>
      </c>
      <c r="O6" s="3" t="s">
        <v>7</v>
      </c>
      <c r="P6" s="3" t="s">
        <v>8</v>
      </c>
      <c r="Q6" s="3" t="s">
        <v>9</v>
      </c>
      <c r="R6" s="17" t="s">
        <v>10</v>
      </c>
      <c r="S6" s="16" t="s">
        <v>11</v>
      </c>
    </row>
    <row r="7" spans="1:19" x14ac:dyDescent="0.25">
      <c r="A7" s="8" t="s">
        <v>12</v>
      </c>
      <c r="B7" s="9">
        <v>1730327</v>
      </c>
      <c r="C7" s="10">
        <v>1438407</v>
      </c>
      <c r="D7" s="6">
        <v>83</v>
      </c>
      <c r="E7" s="13">
        <v>0</v>
      </c>
      <c r="F7" s="9">
        <v>1409100</v>
      </c>
      <c r="G7" s="10">
        <v>1285459</v>
      </c>
      <c r="H7" s="6">
        <v>91</v>
      </c>
      <c r="I7" s="13">
        <v>0</v>
      </c>
      <c r="J7" s="9">
        <v>21231</v>
      </c>
      <c r="K7" s="10">
        <v>19084</v>
      </c>
      <c r="L7" s="6">
        <v>90</v>
      </c>
      <c r="M7" s="13">
        <v>0</v>
      </c>
      <c r="N7" s="9">
        <v>18659520</v>
      </c>
      <c r="O7" s="10">
        <v>15430130</v>
      </c>
      <c r="P7" s="6">
        <v>99</v>
      </c>
      <c r="Q7" s="5">
        <v>15574</v>
      </c>
      <c r="R7" s="11">
        <f t="shared" ref="R7" si="0">E7+I7+M7+Q7</f>
        <v>15574</v>
      </c>
      <c r="S7" s="18">
        <v>808.53751833997069</v>
      </c>
    </row>
    <row r="8" spans="1:19" x14ac:dyDescent="0.25">
      <c r="A8" s="8" t="s">
        <v>13</v>
      </c>
      <c r="B8" s="9">
        <v>1561668</v>
      </c>
      <c r="C8" s="10">
        <v>1649749</v>
      </c>
      <c r="D8" s="6">
        <v>106</v>
      </c>
      <c r="E8" s="5">
        <v>65578</v>
      </c>
      <c r="F8" s="9">
        <v>1272700</v>
      </c>
      <c r="G8" s="10">
        <v>1248527</v>
      </c>
      <c r="H8" s="6">
        <v>98</v>
      </c>
      <c r="I8" s="5">
        <v>41229</v>
      </c>
      <c r="J8" s="9">
        <v>19371</v>
      </c>
      <c r="K8" s="10">
        <v>17709</v>
      </c>
      <c r="L8" s="6">
        <v>91</v>
      </c>
      <c r="M8" s="13">
        <v>0</v>
      </c>
      <c r="N8" s="9">
        <v>17725251</v>
      </c>
      <c r="O8" s="10">
        <v>15767524</v>
      </c>
      <c r="P8" s="6">
        <v>89</v>
      </c>
      <c r="Q8" s="5">
        <v>19464</v>
      </c>
      <c r="R8" s="11">
        <f>E8+I8+M8+Q8</f>
        <v>126271</v>
      </c>
      <c r="S8" s="19">
        <v>890.36783556383762</v>
      </c>
    </row>
    <row r="9" spans="1:19" x14ac:dyDescent="0.25">
      <c r="A9" s="8" t="s">
        <v>14</v>
      </c>
      <c r="B9" s="9">
        <v>1578504</v>
      </c>
      <c r="C9" s="10">
        <v>1716648</v>
      </c>
      <c r="D9" s="6">
        <v>109</v>
      </c>
      <c r="E9" s="5">
        <v>65578</v>
      </c>
      <c r="F9" s="9">
        <v>1409100</v>
      </c>
      <c r="G9" s="10">
        <v>1326885</v>
      </c>
      <c r="H9" s="6">
        <v>94</v>
      </c>
      <c r="I9" s="5">
        <v>32687</v>
      </c>
      <c r="J9" s="9">
        <v>20520</v>
      </c>
      <c r="K9" s="10">
        <v>18118</v>
      </c>
      <c r="L9" s="6">
        <v>88</v>
      </c>
      <c r="M9" s="13">
        <v>0</v>
      </c>
      <c r="N9" s="9">
        <v>18817006</v>
      </c>
      <c r="O9" s="10">
        <v>16838845</v>
      </c>
      <c r="P9" s="6">
        <v>89</v>
      </c>
      <c r="Q9" s="5">
        <v>19464</v>
      </c>
      <c r="R9" s="11">
        <f>E9+I9+M9+Q9</f>
        <v>117729</v>
      </c>
      <c r="S9" s="19">
        <v>929.39866431173414</v>
      </c>
    </row>
    <row r="10" spans="1:19" x14ac:dyDescent="0.25">
      <c r="A10" s="8" t="s">
        <v>15</v>
      </c>
      <c r="B10" s="9">
        <v>1496647</v>
      </c>
      <c r="C10" s="10">
        <v>1719434</v>
      </c>
      <c r="D10" s="6">
        <v>115</v>
      </c>
      <c r="E10" s="5">
        <v>65578</v>
      </c>
      <c r="F10" s="9">
        <v>1318200</v>
      </c>
      <c r="G10" s="10">
        <v>1326933</v>
      </c>
      <c r="H10" s="6">
        <v>101</v>
      </c>
      <c r="I10" s="5">
        <v>50120</v>
      </c>
      <c r="J10" s="9">
        <v>20236</v>
      </c>
      <c r="K10" s="10">
        <v>18034</v>
      </c>
      <c r="L10" s="6">
        <v>89</v>
      </c>
      <c r="M10" s="13">
        <v>0</v>
      </c>
      <c r="N10" s="9">
        <v>17298846</v>
      </c>
      <c r="O10" s="10">
        <v>20218793</v>
      </c>
      <c r="P10" s="6">
        <v>83</v>
      </c>
      <c r="Q10" s="13">
        <v>0</v>
      </c>
      <c r="R10" s="11">
        <f t="shared" ref="R10:R18" si="1">E10+I10+M10+Q10</f>
        <v>115698</v>
      </c>
      <c r="S10" s="19">
        <v>1121.0242293191395</v>
      </c>
    </row>
    <row r="11" spans="1:19" x14ac:dyDescent="0.25">
      <c r="A11" s="8" t="s">
        <v>16</v>
      </c>
      <c r="B11" s="9">
        <v>1981075</v>
      </c>
      <c r="C11" s="10">
        <v>1996025</v>
      </c>
      <c r="D11" s="6">
        <v>101</v>
      </c>
      <c r="E11" s="5">
        <v>50120</v>
      </c>
      <c r="F11" s="9">
        <v>1272700</v>
      </c>
      <c r="G11" s="10">
        <v>1112936</v>
      </c>
      <c r="H11" s="6">
        <v>87</v>
      </c>
      <c r="I11" s="13">
        <v>0</v>
      </c>
      <c r="J11" s="9">
        <v>19464</v>
      </c>
      <c r="K11" s="10">
        <v>16609</v>
      </c>
      <c r="L11" s="6">
        <v>85</v>
      </c>
      <c r="M11" s="13">
        <v>0</v>
      </c>
      <c r="N11" s="9">
        <v>20334460</v>
      </c>
      <c r="O11" s="10">
        <v>18321655</v>
      </c>
      <c r="P11" s="6">
        <v>90</v>
      </c>
      <c r="Q11" s="5">
        <v>19464</v>
      </c>
      <c r="R11" s="11">
        <f t="shared" si="1"/>
        <v>69584</v>
      </c>
      <c r="S11" s="19">
        <v>1103.1160816424831</v>
      </c>
    </row>
    <row r="12" spans="1:19" x14ac:dyDescent="0.25">
      <c r="A12" s="8" t="s">
        <v>17</v>
      </c>
      <c r="B12" s="9">
        <v>1906938</v>
      </c>
      <c r="C12" s="10">
        <v>1908567</v>
      </c>
      <c r="D12" s="6">
        <v>100</v>
      </c>
      <c r="E12" s="5">
        <v>42474</v>
      </c>
      <c r="F12" s="9">
        <v>1227300</v>
      </c>
      <c r="G12" s="10">
        <v>1219362</v>
      </c>
      <c r="H12" s="6">
        <v>99</v>
      </c>
      <c r="I12" s="5">
        <v>42054</v>
      </c>
      <c r="J12" s="9">
        <v>17933</v>
      </c>
      <c r="K12" s="10">
        <v>14127</v>
      </c>
      <c r="L12" s="6">
        <v>79</v>
      </c>
      <c r="M12" s="13">
        <v>0</v>
      </c>
      <c r="N12" s="9">
        <v>19607836</v>
      </c>
      <c r="O12" s="10">
        <v>19089278</v>
      </c>
      <c r="P12" s="6">
        <v>97</v>
      </c>
      <c r="Q12" s="5">
        <v>17994</v>
      </c>
      <c r="R12" s="11">
        <f t="shared" si="1"/>
        <v>102522</v>
      </c>
      <c r="S12" s="19">
        <v>1351.2619806045161</v>
      </c>
    </row>
    <row r="13" spans="1:19" x14ac:dyDescent="0.25">
      <c r="A13" s="8" t="s">
        <v>18</v>
      </c>
      <c r="B13" s="9">
        <v>1966069</v>
      </c>
      <c r="C13" s="10">
        <v>1507283</v>
      </c>
      <c r="D13" s="6">
        <v>77</v>
      </c>
      <c r="E13" s="13">
        <v>0</v>
      </c>
      <c r="F13" s="9">
        <v>1227300</v>
      </c>
      <c r="G13" s="10">
        <v>1104845</v>
      </c>
      <c r="H13" s="6">
        <v>90</v>
      </c>
      <c r="I13" s="13">
        <v>0</v>
      </c>
      <c r="J13" s="9">
        <v>19448</v>
      </c>
      <c r="K13" s="10">
        <v>13955</v>
      </c>
      <c r="L13" s="6">
        <v>72</v>
      </c>
      <c r="M13" s="13">
        <v>0</v>
      </c>
      <c r="N13" s="9">
        <v>18025191</v>
      </c>
      <c r="O13" s="10">
        <v>19267127</v>
      </c>
      <c r="P13" s="6">
        <v>107</v>
      </c>
      <c r="Q13" s="5">
        <v>9816</v>
      </c>
      <c r="R13" s="11">
        <f t="shared" si="1"/>
        <v>9816</v>
      </c>
      <c r="S13" s="19">
        <f>O13/K13</f>
        <v>1380.6611967036904</v>
      </c>
    </row>
    <row r="14" spans="1:19" x14ac:dyDescent="0.25">
      <c r="A14" s="8" t="s">
        <v>19</v>
      </c>
      <c r="B14" s="9">
        <v>1933079</v>
      </c>
      <c r="C14" s="10"/>
      <c r="D14" s="6"/>
      <c r="E14" s="5"/>
      <c r="F14" s="9">
        <v>1318200</v>
      </c>
      <c r="G14" s="10"/>
      <c r="H14" s="6"/>
      <c r="I14" s="5"/>
      <c r="J14" s="9">
        <v>19846</v>
      </c>
      <c r="K14" s="10"/>
      <c r="L14" s="6"/>
      <c r="M14" s="5"/>
      <c r="N14" s="9">
        <v>18738619</v>
      </c>
      <c r="O14" s="10"/>
      <c r="P14" s="6"/>
      <c r="Q14" s="5"/>
      <c r="R14" s="11">
        <f t="shared" si="1"/>
        <v>0</v>
      </c>
      <c r="S14" s="19"/>
    </row>
    <row r="15" spans="1:19" x14ac:dyDescent="0.25">
      <c r="A15" s="8" t="s">
        <v>20</v>
      </c>
      <c r="B15" s="9">
        <v>1978728</v>
      </c>
      <c r="C15" s="10"/>
      <c r="D15" s="6"/>
      <c r="E15" s="5"/>
      <c r="F15" s="9">
        <v>1363600</v>
      </c>
      <c r="G15" s="10"/>
      <c r="H15" s="6"/>
      <c r="I15" s="5"/>
      <c r="J15" s="9">
        <v>20250</v>
      </c>
      <c r="K15" s="10"/>
      <c r="L15" s="6"/>
      <c r="M15" s="5"/>
      <c r="N15" s="9">
        <v>19414670</v>
      </c>
      <c r="O15" s="10"/>
      <c r="P15" s="6"/>
      <c r="Q15" s="5"/>
      <c r="R15" s="11">
        <f t="shared" si="1"/>
        <v>0</v>
      </c>
      <c r="S15" s="19"/>
    </row>
    <row r="16" spans="1:19" x14ac:dyDescent="0.25">
      <c r="A16" s="8" t="s">
        <v>21</v>
      </c>
      <c r="B16" s="9">
        <v>1899200</v>
      </c>
      <c r="C16" s="10"/>
      <c r="D16" s="6"/>
      <c r="E16" s="5"/>
      <c r="F16" s="9">
        <v>1409100</v>
      </c>
      <c r="G16" s="10"/>
      <c r="H16" s="6"/>
      <c r="I16" s="5"/>
      <c r="J16" s="9">
        <v>22240</v>
      </c>
      <c r="K16" s="10"/>
      <c r="L16" s="6"/>
      <c r="M16" s="5"/>
      <c r="N16" s="9">
        <v>19486942</v>
      </c>
      <c r="O16" s="10"/>
      <c r="P16" s="6"/>
      <c r="Q16" s="5"/>
      <c r="R16" s="11">
        <f t="shared" si="1"/>
        <v>0</v>
      </c>
      <c r="S16" s="19"/>
    </row>
    <row r="17" spans="1:19" x14ac:dyDescent="0.25">
      <c r="A17" s="8" t="s">
        <v>22</v>
      </c>
      <c r="B17" s="9">
        <v>1858955</v>
      </c>
      <c r="C17" s="10"/>
      <c r="D17" s="6"/>
      <c r="E17" s="5"/>
      <c r="F17" s="9">
        <v>1363600</v>
      </c>
      <c r="G17" s="10"/>
      <c r="H17" s="6"/>
      <c r="I17" s="5"/>
      <c r="J17" s="9">
        <v>22944</v>
      </c>
      <c r="K17" s="10"/>
      <c r="L17" s="6"/>
      <c r="M17" s="5"/>
      <c r="N17" s="9">
        <v>18837797</v>
      </c>
      <c r="O17" s="10"/>
      <c r="P17" s="6"/>
      <c r="Q17" s="5"/>
      <c r="R17" s="11">
        <f t="shared" si="1"/>
        <v>0</v>
      </c>
      <c r="S17" s="19"/>
    </row>
    <row r="18" spans="1:19" x14ac:dyDescent="0.25">
      <c r="A18" s="8" t="s">
        <v>23</v>
      </c>
      <c r="B18" s="9">
        <v>2058345</v>
      </c>
      <c r="C18" s="10"/>
      <c r="D18" s="6"/>
      <c r="E18" s="5"/>
      <c r="F18" s="9">
        <v>1409100</v>
      </c>
      <c r="G18" s="10"/>
      <c r="H18" s="6"/>
      <c r="I18" s="5"/>
      <c r="J18" s="9">
        <v>23406</v>
      </c>
      <c r="K18" s="10"/>
      <c r="L18" s="6"/>
      <c r="M18" s="5"/>
      <c r="N18" s="9">
        <v>19082344</v>
      </c>
      <c r="O18" s="10"/>
      <c r="P18" s="6"/>
      <c r="Q18" s="5"/>
      <c r="R18" s="11">
        <f t="shared" si="1"/>
        <v>0</v>
      </c>
      <c r="S18" s="19"/>
    </row>
    <row r="19" spans="1:19" x14ac:dyDescent="0.25">
      <c r="A19" s="4" t="s">
        <v>24</v>
      </c>
      <c r="B19" s="4">
        <v>18191380</v>
      </c>
      <c r="C19" s="12">
        <f>SUM(C7:C18)</f>
        <v>11936113</v>
      </c>
      <c r="D19" s="7">
        <f>AVERAGE(D7:D18)</f>
        <v>98.714285714285708</v>
      </c>
      <c r="E19" s="12">
        <f>SUM(E7:E18)</f>
        <v>289328</v>
      </c>
      <c r="F19" s="4">
        <v>13227300</v>
      </c>
      <c r="G19" s="12">
        <f>SUM(G7:G18)</f>
        <v>8624947</v>
      </c>
      <c r="H19" s="7">
        <v>95</v>
      </c>
      <c r="I19" s="12">
        <f>SUM(I7:I18)</f>
        <v>166090</v>
      </c>
      <c r="J19" s="4">
        <v>246889</v>
      </c>
      <c r="K19" s="12">
        <f>SUM(K7:K18)</f>
        <v>117636</v>
      </c>
      <c r="L19" s="7">
        <v>87</v>
      </c>
      <c r="M19" s="4">
        <v>0</v>
      </c>
      <c r="N19" s="4">
        <v>187703743</v>
      </c>
      <c r="O19" s="12">
        <f>SUM(O7:O18)</f>
        <v>124933352</v>
      </c>
      <c r="P19" s="7">
        <v>91.166666666666671</v>
      </c>
      <c r="Q19" s="12">
        <f>SUM(Q7:Q18)</f>
        <v>101776</v>
      </c>
      <c r="R19" s="12">
        <f>SUM(R7:R18)</f>
        <v>557194</v>
      </c>
      <c r="S19" s="19">
        <v>1033.9510516302801</v>
      </c>
    </row>
  </sheetData>
  <mergeCells count="5">
    <mergeCell ref="A4:S4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G22" sqref="G22"/>
    </sheetView>
  </sheetViews>
  <sheetFormatPr baseColWidth="10" defaultRowHeight="15" x14ac:dyDescent="0.25"/>
  <cols>
    <col min="2" max="2" width="9.42578125" customWidth="1"/>
    <col min="3" max="3" width="10.140625" customWidth="1"/>
    <col min="4" max="4" width="7.42578125" customWidth="1"/>
    <col min="5" max="5" width="9.5703125" customWidth="1"/>
    <col min="6" max="6" width="9.28515625" customWidth="1"/>
    <col min="7" max="7" width="10.5703125" customWidth="1"/>
    <col min="8" max="8" width="7" customWidth="1"/>
    <col min="9" max="9" width="8.5703125" customWidth="1"/>
    <col min="10" max="10" width="9.140625" customWidth="1"/>
    <col min="11" max="11" width="8.85546875" customWidth="1"/>
    <col min="12" max="12" width="7.85546875" customWidth="1"/>
    <col min="13" max="13" width="8" customWidth="1"/>
    <col min="16" max="16" width="5.42578125" customWidth="1"/>
    <col min="17" max="17" width="9.5703125" customWidth="1"/>
    <col min="18" max="18" width="9.85546875" customWidth="1"/>
  </cols>
  <sheetData>
    <row r="1" spans="1:19" ht="15.75" thickBot="1" x14ac:dyDescent="0.3"/>
    <row r="2" spans="1:19" ht="21.75" thickBot="1" x14ac:dyDescent="0.4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19" ht="15.75" thickBot="1" x14ac:dyDescent="0.3">
      <c r="A3" s="20"/>
      <c r="B3" s="41" t="s">
        <v>1</v>
      </c>
      <c r="C3" s="42"/>
      <c r="D3" s="42"/>
      <c r="E3" s="43"/>
      <c r="F3" s="44" t="s">
        <v>2</v>
      </c>
      <c r="G3" s="45"/>
      <c r="H3" s="45"/>
      <c r="I3" s="46"/>
      <c r="J3" s="44" t="s">
        <v>3</v>
      </c>
      <c r="K3" s="45"/>
      <c r="L3" s="45"/>
      <c r="M3" s="46"/>
      <c r="N3" s="44" t="s">
        <v>4</v>
      </c>
      <c r="O3" s="45"/>
      <c r="P3" s="45"/>
      <c r="Q3" s="46"/>
      <c r="R3" s="21"/>
      <c r="S3" s="22"/>
    </row>
    <row r="4" spans="1:19" ht="15.75" thickBot="1" x14ac:dyDescent="0.3">
      <c r="A4" s="23" t="s">
        <v>5</v>
      </c>
      <c r="B4" s="24" t="s">
        <v>6</v>
      </c>
      <c r="C4" s="24" t="s">
        <v>7</v>
      </c>
      <c r="D4" s="24" t="s">
        <v>8</v>
      </c>
      <c r="E4" s="24" t="s">
        <v>9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6</v>
      </c>
      <c r="K4" s="24" t="s">
        <v>7</v>
      </c>
      <c r="L4" s="24" t="s">
        <v>8</v>
      </c>
      <c r="M4" s="24" t="s">
        <v>9</v>
      </c>
      <c r="N4" s="24" t="s">
        <v>6</v>
      </c>
      <c r="O4" s="24" t="s">
        <v>7</v>
      </c>
      <c r="P4" s="24" t="s">
        <v>8</v>
      </c>
      <c r="Q4" s="24" t="s">
        <v>9</v>
      </c>
      <c r="R4" s="25" t="s">
        <v>10</v>
      </c>
      <c r="S4" s="26" t="s">
        <v>11</v>
      </c>
    </row>
    <row r="5" spans="1:19" x14ac:dyDescent="0.25">
      <c r="A5" s="27" t="s">
        <v>12</v>
      </c>
      <c r="B5" s="28">
        <v>1730327</v>
      </c>
      <c r="C5" s="28">
        <v>1438407</v>
      </c>
      <c r="D5" s="28">
        <v>83</v>
      </c>
      <c r="E5" s="28">
        <v>0</v>
      </c>
      <c r="F5" s="28">
        <v>1409100</v>
      </c>
      <c r="G5" s="28">
        <v>1285459</v>
      </c>
      <c r="H5" s="28">
        <v>91</v>
      </c>
      <c r="I5" s="28">
        <v>0</v>
      </c>
      <c r="J5" s="28">
        <v>21231</v>
      </c>
      <c r="K5" s="28">
        <v>19084</v>
      </c>
      <c r="L5" s="28">
        <v>90</v>
      </c>
      <c r="M5" s="28">
        <v>0</v>
      </c>
      <c r="N5" s="28">
        <v>18659520</v>
      </c>
      <c r="O5" s="28">
        <v>15430130</v>
      </c>
      <c r="P5" s="28">
        <v>99</v>
      </c>
      <c r="Q5" s="28">
        <v>15574</v>
      </c>
      <c r="R5" s="24">
        <v>15574</v>
      </c>
      <c r="S5" s="29">
        <v>808.53751833997069</v>
      </c>
    </row>
    <row r="6" spans="1:19" x14ac:dyDescent="0.25">
      <c r="A6" s="27" t="s">
        <v>13</v>
      </c>
      <c r="B6" s="28">
        <v>1561668</v>
      </c>
      <c r="C6" s="28">
        <v>1649749</v>
      </c>
      <c r="D6" s="28">
        <v>106</v>
      </c>
      <c r="E6" s="28">
        <v>65578</v>
      </c>
      <c r="F6" s="28">
        <v>1272700</v>
      </c>
      <c r="G6" s="28">
        <v>1248527</v>
      </c>
      <c r="H6" s="28">
        <v>98</v>
      </c>
      <c r="I6" s="28">
        <v>41229</v>
      </c>
      <c r="J6" s="28">
        <v>19371</v>
      </c>
      <c r="K6" s="28">
        <v>17709</v>
      </c>
      <c r="L6" s="28">
        <v>91</v>
      </c>
      <c r="M6" s="28">
        <v>0</v>
      </c>
      <c r="N6" s="28">
        <v>17725251</v>
      </c>
      <c r="O6" s="28">
        <v>15767524</v>
      </c>
      <c r="P6" s="28">
        <v>89</v>
      </c>
      <c r="Q6" s="28">
        <v>19464</v>
      </c>
      <c r="R6" s="30">
        <v>126271</v>
      </c>
      <c r="S6" s="27">
        <v>890.36783556383762</v>
      </c>
    </row>
    <row r="7" spans="1:19" x14ac:dyDescent="0.25">
      <c r="A7" s="27" t="s">
        <v>14</v>
      </c>
      <c r="B7" s="28">
        <v>1578504</v>
      </c>
      <c r="C7" s="28">
        <v>1716648</v>
      </c>
      <c r="D7" s="28">
        <v>109</v>
      </c>
      <c r="E7" s="28">
        <v>65578</v>
      </c>
      <c r="F7" s="28">
        <v>1409100</v>
      </c>
      <c r="G7" s="28">
        <v>1326885</v>
      </c>
      <c r="H7" s="28">
        <v>94</v>
      </c>
      <c r="I7" s="28">
        <v>32687</v>
      </c>
      <c r="J7" s="28">
        <v>20520</v>
      </c>
      <c r="K7" s="28">
        <v>18118</v>
      </c>
      <c r="L7" s="28">
        <v>88</v>
      </c>
      <c r="M7" s="28">
        <v>0</v>
      </c>
      <c r="N7" s="28">
        <v>18817006</v>
      </c>
      <c r="O7" s="28">
        <v>16838845</v>
      </c>
      <c r="P7" s="28">
        <v>89</v>
      </c>
      <c r="Q7" s="28">
        <v>19464</v>
      </c>
      <c r="R7" s="30">
        <v>117729</v>
      </c>
      <c r="S7" s="27">
        <v>929.39866431173414</v>
      </c>
    </row>
    <row r="8" spans="1:19" x14ac:dyDescent="0.25">
      <c r="A8" s="27" t="s">
        <v>15</v>
      </c>
      <c r="B8" s="28">
        <v>1496647</v>
      </c>
      <c r="C8" s="28">
        <v>1719434</v>
      </c>
      <c r="D8" s="28">
        <v>115</v>
      </c>
      <c r="E8" s="28">
        <v>65578</v>
      </c>
      <c r="F8" s="28">
        <v>1318200</v>
      </c>
      <c r="G8" s="28">
        <v>1326933</v>
      </c>
      <c r="H8" s="28">
        <v>101</v>
      </c>
      <c r="I8" s="28">
        <v>50120</v>
      </c>
      <c r="J8" s="28">
        <v>20236</v>
      </c>
      <c r="K8" s="28">
        <v>18036</v>
      </c>
      <c r="L8" s="28">
        <v>89</v>
      </c>
      <c r="M8" s="28">
        <v>0</v>
      </c>
      <c r="N8" s="28">
        <v>17298846</v>
      </c>
      <c r="O8" s="28">
        <v>20218793</v>
      </c>
      <c r="P8" s="28">
        <v>83</v>
      </c>
      <c r="Q8" s="28">
        <v>0</v>
      </c>
      <c r="R8" s="30">
        <v>115698</v>
      </c>
      <c r="S8" s="27">
        <v>1121.0242293191395</v>
      </c>
    </row>
    <row r="9" spans="1:19" x14ac:dyDescent="0.25">
      <c r="A9" s="27" t="s">
        <v>16</v>
      </c>
      <c r="B9" s="28">
        <v>1981075</v>
      </c>
      <c r="C9" s="28">
        <v>1996025</v>
      </c>
      <c r="D9" s="28">
        <v>101</v>
      </c>
      <c r="E9" s="28">
        <v>50120</v>
      </c>
      <c r="F9" s="28">
        <v>1272700</v>
      </c>
      <c r="G9" s="28">
        <v>1112936</v>
      </c>
      <c r="H9" s="28">
        <v>87</v>
      </c>
      <c r="I9" s="28">
        <v>0</v>
      </c>
      <c r="J9" s="28">
        <v>19464</v>
      </c>
      <c r="K9" s="28">
        <v>16609</v>
      </c>
      <c r="L9" s="28">
        <v>85</v>
      </c>
      <c r="M9" s="28">
        <v>0</v>
      </c>
      <c r="N9" s="28">
        <v>20334460</v>
      </c>
      <c r="O9" s="28">
        <v>18321655</v>
      </c>
      <c r="P9" s="28">
        <v>90</v>
      </c>
      <c r="Q9" s="28">
        <v>19464</v>
      </c>
      <c r="R9" s="30">
        <v>69584</v>
      </c>
      <c r="S9" s="27">
        <v>1103.1160816424831</v>
      </c>
    </row>
    <row r="10" spans="1:19" x14ac:dyDescent="0.25">
      <c r="A10" s="27" t="s">
        <v>17</v>
      </c>
      <c r="B10" s="28">
        <v>1906938</v>
      </c>
      <c r="C10" s="28">
        <v>1908567</v>
      </c>
      <c r="D10" s="28">
        <v>100</v>
      </c>
      <c r="E10" s="28">
        <v>42474</v>
      </c>
      <c r="F10" s="28">
        <v>1227300</v>
      </c>
      <c r="G10" s="28">
        <v>1219362</v>
      </c>
      <c r="H10" s="28">
        <v>99</v>
      </c>
      <c r="I10" s="28">
        <v>42054</v>
      </c>
      <c r="J10" s="28">
        <v>17933</v>
      </c>
      <c r="K10" s="28">
        <v>14127</v>
      </c>
      <c r="L10" s="28">
        <v>79</v>
      </c>
      <c r="M10" s="28">
        <v>0</v>
      </c>
      <c r="N10" s="28">
        <v>19607836</v>
      </c>
      <c r="O10" s="28">
        <v>19089278</v>
      </c>
      <c r="P10" s="28">
        <v>97</v>
      </c>
      <c r="Q10" s="28">
        <v>17994</v>
      </c>
      <c r="R10" s="30">
        <v>102522</v>
      </c>
      <c r="S10" s="27">
        <v>1351.2619806045161</v>
      </c>
    </row>
    <row r="11" spans="1:19" x14ac:dyDescent="0.25">
      <c r="A11" s="27" t="s">
        <v>18</v>
      </c>
      <c r="B11" s="28">
        <v>1966069</v>
      </c>
      <c r="C11" s="28">
        <v>1507283</v>
      </c>
      <c r="D11" s="28">
        <v>77</v>
      </c>
      <c r="E11" s="28">
        <v>0</v>
      </c>
      <c r="F11" s="28">
        <v>1227300</v>
      </c>
      <c r="G11" s="28">
        <v>1104845</v>
      </c>
      <c r="H11" s="28">
        <v>90</v>
      </c>
      <c r="I11" s="28">
        <v>0</v>
      </c>
      <c r="J11" s="28">
        <v>19448</v>
      </c>
      <c r="K11" s="28">
        <v>13955</v>
      </c>
      <c r="L11" s="28">
        <v>72</v>
      </c>
      <c r="M11" s="28">
        <v>0</v>
      </c>
      <c r="N11" s="28">
        <v>18025191</v>
      </c>
      <c r="O11" s="28">
        <v>19267127</v>
      </c>
      <c r="P11" s="28">
        <v>107</v>
      </c>
      <c r="Q11" s="28">
        <v>9816</v>
      </c>
      <c r="R11" s="30">
        <v>0</v>
      </c>
      <c r="S11" s="27">
        <f>O11/K11</f>
        <v>1380.6611967036904</v>
      </c>
    </row>
    <row r="12" spans="1:19" x14ac:dyDescent="0.25">
      <c r="A12" s="27" t="s">
        <v>19</v>
      </c>
      <c r="B12" s="28">
        <v>1933079</v>
      </c>
      <c r="C12" s="28"/>
      <c r="D12" s="28"/>
      <c r="E12" s="28"/>
      <c r="F12" s="28">
        <v>1318200</v>
      </c>
      <c r="G12" s="28"/>
      <c r="H12" s="28"/>
      <c r="I12" s="28"/>
      <c r="J12" s="28">
        <v>19846</v>
      </c>
      <c r="K12" s="28"/>
      <c r="L12" s="28"/>
      <c r="M12" s="28"/>
      <c r="N12" s="28">
        <v>18738619</v>
      </c>
      <c r="O12" s="28"/>
      <c r="P12" s="28"/>
      <c r="Q12" s="28"/>
      <c r="R12" s="30">
        <v>0</v>
      </c>
      <c r="S12" s="27"/>
    </row>
    <row r="13" spans="1:19" x14ac:dyDescent="0.25">
      <c r="A13" s="27" t="s">
        <v>20</v>
      </c>
      <c r="B13" s="28">
        <v>1978728</v>
      </c>
      <c r="C13" s="28"/>
      <c r="D13" s="28"/>
      <c r="E13" s="28"/>
      <c r="F13" s="28">
        <v>1363600</v>
      </c>
      <c r="G13" s="28"/>
      <c r="H13" s="28"/>
      <c r="I13" s="28"/>
      <c r="J13" s="28">
        <v>20250</v>
      </c>
      <c r="K13" s="28"/>
      <c r="L13" s="28"/>
      <c r="M13" s="28"/>
      <c r="N13" s="28">
        <v>19414670</v>
      </c>
      <c r="O13" s="28"/>
      <c r="P13" s="28"/>
      <c r="Q13" s="28"/>
      <c r="R13" s="30">
        <v>0</v>
      </c>
      <c r="S13" s="27"/>
    </row>
    <row r="14" spans="1:19" x14ac:dyDescent="0.25">
      <c r="A14" s="27" t="s">
        <v>21</v>
      </c>
      <c r="B14" s="28">
        <v>1899200</v>
      </c>
      <c r="C14" s="28"/>
      <c r="D14" s="28"/>
      <c r="E14" s="28"/>
      <c r="F14" s="28">
        <v>1409100</v>
      </c>
      <c r="G14" s="28"/>
      <c r="H14" s="28"/>
      <c r="I14" s="28"/>
      <c r="J14" s="28">
        <v>22240</v>
      </c>
      <c r="K14" s="28"/>
      <c r="L14" s="28"/>
      <c r="M14" s="28"/>
      <c r="N14" s="28">
        <v>19486942</v>
      </c>
      <c r="O14" s="28"/>
      <c r="P14" s="28"/>
      <c r="Q14" s="28"/>
      <c r="R14" s="30">
        <v>0</v>
      </c>
      <c r="S14" s="27"/>
    </row>
    <row r="15" spans="1:19" x14ac:dyDescent="0.25">
      <c r="A15" s="27" t="s">
        <v>22</v>
      </c>
      <c r="B15" s="28">
        <v>1858955</v>
      </c>
      <c r="C15" s="28"/>
      <c r="D15" s="28"/>
      <c r="E15" s="28"/>
      <c r="F15" s="28">
        <v>1363600</v>
      </c>
      <c r="G15" s="28"/>
      <c r="H15" s="28"/>
      <c r="I15" s="28"/>
      <c r="J15" s="28">
        <v>22944</v>
      </c>
      <c r="K15" s="28"/>
      <c r="L15" s="28"/>
      <c r="M15" s="28"/>
      <c r="N15" s="28">
        <v>18837797</v>
      </c>
      <c r="O15" s="28"/>
      <c r="P15" s="28"/>
      <c r="Q15" s="28"/>
      <c r="R15" s="30">
        <v>0</v>
      </c>
      <c r="S15" s="27"/>
    </row>
    <row r="16" spans="1:19" x14ac:dyDescent="0.25">
      <c r="A16" s="27" t="s">
        <v>23</v>
      </c>
      <c r="B16" s="28">
        <v>2058345</v>
      </c>
      <c r="C16" s="28"/>
      <c r="D16" s="28"/>
      <c r="E16" s="28"/>
      <c r="F16" s="28">
        <v>1409100</v>
      </c>
      <c r="G16" s="28"/>
      <c r="H16" s="28"/>
      <c r="I16" s="28"/>
      <c r="J16" s="28">
        <v>23406</v>
      </c>
      <c r="K16" s="28"/>
      <c r="L16" s="28"/>
      <c r="M16" s="28"/>
      <c r="N16" s="28">
        <v>19082344</v>
      </c>
      <c r="O16" s="28"/>
      <c r="P16" s="28"/>
      <c r="Q16" s="28"/>
      <c r="R16" s="30">
        <v>0</v>
      </c>
      <c r="S16" s="27"/>
    </row>
    <row r="17" spans="1:19" x14ac:dyDescent="0.25">
      <c r="A17" s="27" t="s">
        <v>24</v>
      </c>
      <c r="B17" s="27">
        <v>18191380</v>
      </c>
      <c r="C17" s="27">
        <f>+C5+C16</f>
        <v>1438407</v>
      </c>
      <c r="D17" s="27">
        <f>AVERAGE(D5:D16)</f>
        <v>98.714285714285708</v>
      </c>
      <c r="E17" s="27">
        <v>289328</v>
      </c>
      <c r="F17" s="27">
        <v>13227300</v>
      </c>
      <c r="G17" s="27">
        <v>7520102</v>
      </c>
      <c r="H17" s="27">
        <v>95</v>
      </c>
      <c r="I17" s="27">
        <v>166090</v>
      </c>
      <c r="J17" s="27">
        <v>246889</v>
      </c>
      <c r="K17" s="27">
        <v>103683</v>
      </c>
      <c r="L17" s="27">
        <v>87</v>
      </c>
      <c r="M17" s="27">
        <v>0</v>
      </c>
      <c r="N17" s="27">
        <v>187703743</v>
      </c>
      <c r="O17" s="27">
        <v>105666225</v>
      </c>
      <c r="P17" s="27">
        <v>91.166666666666671</v>
      </c>
      <c r="Q17" s="27">
        <v>91960</v>
      </c>
      <c r="R17" s="31">
        <v>547378</v>
      </c>
      <c r="S17" s="27">
        <v>1033.9510516302801</v>
      </c>
    </row>
  </sheetData>
  <mergeCells count="5">
    <mergeCell ref="A2:S2"/>
    <mergeCell ref="B3:E3"/>
    <mergeCell ref="F3:I3"/>
    <mergeCell ref="J3:M3"/>
    <mergeCell ref="N3:Q3"/>
  </mergeCells>
  <pageMargins left="0.31496062992125984" right="0.31496062992125984" top="0.55118110236220474" bottom="0.35433070866141736" header="0.31496062992125984" footer="0.31496062992125984"/>
  <pageSetup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Sindicato</dc:creator>
  <cp:lastModifiedBy>Sindicato</cp:lastModifiedBy>
  <cp:lastPrinted>2013-08-12T21:08:12Z</cp:lastPrinted>
  <dcterms:created xsi:type="dcterms:W3CDTF">2013-07-25T01:05:22Z</dcterms:created>
  <dcterms:modified xsi:type="dcterms:W3CDTF">2013-08-12T22:30:20Z</dcterms:modified>
</cp:coreProperties>
</file>